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'функционал'!$6:$7</definedName>
  </definedNames>
  <calcPr fullCalcOnLoad="1"/>
</workbook>
</file>

<file path=xl/sharedStrings.xml><?xml version="1.0" encoding="utf-8"?>
<sst xmlns="http://schemas.openxmlformats.org/spreadsheetml/2006/main" count="165" uniqueCount="159">
  <si>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</si>
  <si>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</si>
  <si>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</si>
  <si>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</si>
  <si>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</si>
  <si>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</si>
  <si>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</si>
  <si>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</si>
  <si>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</si>
  <si>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</si>
  <si>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</si>
  <si>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</si>
  <si>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</si>
  <si>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</si>
  <si>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</si>
  <si>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</si>
  <si>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</si>
  <si>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</si>
  <si>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</si>
  <si>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</si>
  <si>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</si>
  <si>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</si>
  <si>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</si>
  <si>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</si>
  <si>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</si>
  <si>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</si>
  <si>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</si>
  <si>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</si>
  <si>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</si>
  <si>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</si>
  <si>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</si>
  <si>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</si>
  <si>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</si>
  <si>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</si>
  <si>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</si>
  <si>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</si>
  <si>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</si>
  <si>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</si>
  <si>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</si>
  <si>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</si>
  <si>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</si>
  <si>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</si>
  <si>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</si>
  <si>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</si>
  <si>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</si>
  <si>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</si>
  <si>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</si>
  <si>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</si>
  <si>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</si>
  <si>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</si>
  <si>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</si>
  <si>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</si>
  <si>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</si>
  <si>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</si>
  <si>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</si>
  <si>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</si>
  <si>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</si>
  <si>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</si>
  <si>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</si>
  <si>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</si>
  <si>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</si>
  <si>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</si>
  <si>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</si>
  <si>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(тыс. рублей)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</si>
  <si>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</si>
  <si>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</si>
  <si>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</si>
  <si>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</si>
  <si>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</si>
  <si>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</si>
  <si>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</si>
  <si>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</si>
  <si>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</si>
  <si>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</si>
  <si>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</si>
  <si>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</si>
  <si>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</si>
  <si>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</si>
  <si>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</si>
  <si>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</si>
  <si>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</si>
  <si>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</si>
  <si>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</si>
  <si>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</si>
  <si>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</si>
  <si>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</si>
  <si>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</si>
  <si>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</si>
  <si>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</si>
  <si>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</si>
  <si>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</si>
  <si>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</si>
  <si>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</si>
  <si>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</si>
  <si>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</si>
  <si>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</si>
  <si>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</si>
  <si>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</si>
  <si>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</si>
  <si>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</si>
  <si>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</si>
  <si>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</si>
  <si>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</si>
  <si>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</si>
  <si>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</si>
  <si>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</si>
  <si>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</si>
  <si>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</si>
  <si>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</si>
  <si>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</si>
  <si>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</si>
  <si>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Судебная система</t>
  </si>
  <si>
    <t>0105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</si>
  <si>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</si>
  <si>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</si>
  <si>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</si>
  <si>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</si>
  <si>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</si>
  <si>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</si>
  <si>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0703</t>
  </si>
  <si>
    <t>Дополнительное образование детей</t>
  </si>
  <si>
    <t>46</t>
  </si>
  <si>
    <t>0310</t>
  </si>
  <si>
    <t>Жилищное хозяйство</t>
  </si>
  <si>
    <t>Благоустройство</t>
  </si>
  <si>
    <t>0501</t>
  </si>
  <si>
    <t>0503</t>
  </si>
  <si>
    <t>Охрана объектов растительного и животного мира и среды их обитания</t>
  </si>
  <si>
    <t>0603</t>
  </si>
  <si>
    <t>Связь и информатика</t>
  </si>
  <si>
    <t>0410</t>
  </si>
  <si>
    <t>43</t>
  </si>
  <si>
    <t>44</t>
  </si>
  <si>
    <t>45</t>
  </si>
  <si>
    <t>47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</si>
  <si>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</si>
  <si>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</si>
  <si>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% исполнения</t>
  </si>
  <si>
    <t>Приложение 3</t>
  </si>
  <si>
    <t>№ п/п</t>
  </si>
  <si>
    <t>Наименование показателя</t>
  </si>
  <si>
    <t>КФСР</t>
  </si>
  <si>
    <t>Функционирование высшего должностного лица субъекта Российской Федерации и муниципального образования</t>
  </si>
  <si>
    <t>Молодежная политика</t>
  </si>
  <si>
    <t>Другие вопросы в области здравоохранения</t>
  </si>
  <si>
    <t>Массовый спорт</t>
  </si>
  <si>
    <t>1102</t>
  </si>
  <si>
    <t>48</t>
  </si>
  <si>
    <t>ОБСЛУЖИВАНИЕ ГОСУДАРСТВЕННОГО И МУНИЦИПАЛЬНОГО ДОЛГА</t>
  </si>
  <si>
    <t>1300</t>
  </si>
  <si>
    <t>49</t>
  </si>
  <si>
    <t>Обслуживание государственного внутреннего и муниципального долга</t>
  </si>
  <si>
    <t>1301</t>
  </si>
  <si>
    <t>50</t>
  </si>
  <si>
    <t>ВСЕГО:</t>
  </si>
  <si>
    <t>Утверждено решением о бюджете</t>
  </si>
  <si>
    <t>Исполнено</t>
  </si>
  <si>
    <t>Распределение бюджетных ассигнований по разделам и подразделам бюджетной классификации расходов бюджетов Российской Федерации за 2022 год</t>
  </si>
  <si>
    <t>к Решению Пировского окружного Совета депутатов "Об утверждении отчета об исполнении окружного бюджета за 2022 год"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</si>
</sst>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name val="Arial"/>
      <family val="0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0"/>
    </font>
    <font>
      <b/>
      <i/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10" xfId="0" applyFont="1" applyBorder="1" applyAlignment="1" applyProtection="1">
      <alignment/>
      <protection/>
    </xf>
    <xf numFmtId="0" fontId="20" fillId="0" borderId="1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/>
      <protection/>
    </xf>
    <xf numFmtId="49" fontId="0" fillId="0" borderId="11" xfId="0" applyNumberFormat="1" applyFont="1" applyBorder="1" applyAlignment="1" applyProtection="1">
      <alignment/>
      <protection/>
    </xf>
    <xf numFmtId="49" fontId="19" fillId="0" borderId="12" xfId="0" applyNumberFormat="1" applyFont="1" applyBorder="1" applyAlignment="1" applyProtection="1">
      <alignment horizontal="center" vertical="center"/>
      <protection/>
    </xf>
    <xf numFmtId="49" fontId="26" fillId="0" borderId="12" xfId="0" applyNumberFormat="1" applyFont="1" applyBorder="1" applyAlignment="1" applyProtection="1">
      <alignment horizontal="center" vertical="top" wrapText="1"/>
      <protection/>
    </xf>
    <xf numFmtId="49" fontId="26" fillId="0" borderId="12" xfId="0" applyNumberFormat="1" applyFont="1" applyBorder="1" applyAlignment="1" applyProtection="1">
      <alignment horizontal="left" vertical="top" wrapText="1"/>
      <protection/>
    </xf>
    <xf numFmtId="4" fontId="26" fillId="0" borderId="12" xfId="0" applyNumberFormat="1" applyFont="1" applyBorder="1" applyAlignment="1" applyProtection="1">
      <alignment horizontal="right" vertical="top" wrapText="1"/>
      <protection/>
    </xf>
    <xf numFmtId="49" fontId="25" fillId="0" borderId="13" xfId="0" applyNumberFormat="1" applyFont="1" applyBorder="1" applyAlignment="1" applyProtection="1">
      <alignment horizontal="center" vertical="top" wrapText="1"/>
      <protection/>
    </xf>
    <xf numFmtId="49" fontId="25" fillId="0" borderId="13" xfId="0" applyNumberFormat="1" applyFont="1" applyBorder="1" applyAlignment="1" applyProtection="1">
      <alignment horizontal="left" vertical="top" wrapText="1"/>
      <protection/>
    </xf>
    <xf numFmtId="4" fontId="25" fillId="0" borderId="13" xfId="0" applyNumberFormat="1" applyFont="1" applyBorder="1" applyAlignment="1" applyProtection="1">
      <alignment horizontal="right" vertical="top" wrapText="1"/>
      <protection/>
    </xf>
    <xf numFmtId="49" fontId="19" fillId="0" borderId="12" xfId="0" applyNumberFormat="1" applyFont="1" applyBorder="1" applyAlignment="1" applyProtection="1">
      <alignment horizontal="center"/>
      <protection/>
    </xf>
    <xf numFmtId="49" fontId="19" fillId="0" borderId="12" xfId="0" applyNumberFormat="1" applyFont="1" applyBorder="1" applyAlignment="1" applyProtection="1">
      <alignment horizontal="left"/>
      <protection/>
    </xf>
    <xf numFmtId="4" fontId="19" fillId="0" borderId="12" xfId="0" applyNumberFormat="1" applyFont="1" applyBorder="1" applyAlignment="1" applyProtection="1">
      <alignment horizontal="right"/>
      <protection/>
    </xf>
    <xf numFmtId="0" fontId="22" fillId="0" borderId="0" xfId="0" applyFont="1" applyAlignment="1">
      <alignment/>
    </xf>
    <xf numFmtId="49" fontId="19" fillId="0" borderId="14" xfId="0" applyNumberFormat="1" applyFont="1" applyBorder="1" applyAlignment="1" applyProtection="1">
      <alignment horizontal="center" vertical="center" wrapText="1"/>
      <protection/>
    </xf>
    <xf numFmtId="49" fontId="25" fillId="0" borderId="15" xfId="0" applyNumberFormat="1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0" xfId="0" applyFont="1" applyAlignment="1">
      <alignment horizontal="center" wrapText="1"/>
    </xf>
    <xf numFmtId="0" fontId="22" fillId="0" borderId="0" xfId="0" applyFont="1" applyBorder="1" applyAlignment="1" applyProtection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80" zoomScaleNormal="80" zoomScaleSheetLayoutView="100" zoomScalePageLayoutView="0" workbookViewId="0" topLeftCell="A19">
      <selection activeCell="E47" sqref="E47"/>
    </sheetView>
  </sheetViews>
  <sheetFormatPr defaultColWidth="9.00390625" defaultRowHeight="12.75"/>
  <cols>
    <col min="1" max="1" width="10.75390625" style="0" customWidth="1"/>
    <col min="2" max="2" width="40.75390625" style="0" customWidth="1"/>
    <col min="3" max="3" width="10.75390625" style="0" customWidth="1"/>
    <col min="4" max="6" width="15.75390625" style="0" customWidth="1"/>
    <col min="7" max="7" width="8.875" style="0" customWidth="1"/>
  </cols>
  <sheetData>
    <row r="1" spans="1:6" ht="12.75">
      <c r="A1" s="1"/>
      <c r="B1" s="2"/>
      <c r="C1" s="3"/>
      <c r="D1" s="3"/>
      <c r="E1" s="3"/>
      <c r="F1" s="3"/>
    </row>
    <row r="2" spans="1:6" ht="12.75">
      <c r="A2" s="4"/>
      <c r="C2" s="5"/>
      <c r="D2" s="5"/>
      <c r="E2" s="23" t="s">
        <v>138</v>
      </c>
      <c r="F2" s="23"/>
    </row>
    <row r="4" spans="4:6" ht="45" customHeight="1">
      <c r="D4" s="24" t="s">
        <v>158</v>
      </c>
      <c r="E4" s="24"/>
      <c r="F4" s="24"/>
    </row>
    <row r="5" spans="2:6" ht="15.75">
      <c r="B5" s="6"/>
      <c r="C5" s="6"/>
      <c r="D5" s="6"/>
      <c r="E5" s="6"/>
      <c r="F5" s="6"/>
    </row>
    <row r="6" spans="1:6" ht="40.5" customHeight="1">
      <c r="A6" s="22" t="s">
        <v>157</v>
      </c>
      <c r="B6" s="22"/>
      <c r="C6" s="22"/>
      <c r="D6" s="22"/>
      <c r="E6" s="22"/>
      <c r="F6" s="22"/>
    </row>
    <row r="7" spans="1:6" ht="13.5" customHeight="1">
      <c r="A7" s="25"/>
      <c r="B7" s="25"/>
      <c r="C7" s="7"/>
      <c r="F7" s="19" t="s">
        <v>63</v>
      </c>
    </row>
    <row r="8" spans="1:7" ht="12.75">
      <c r="A8" s="20" t="s">
        <v>139</v>
      </c>
      <c r="B8" s="20" t="s">
        <v>140</v>
      </c>
      <c r="C8" s="20" t="s">
        <v>141</v>
      </c>
      <c r="D8" s="20" t="s">
        <v>155</v>
      </c>
      <c r="E8" s="20" t="s">
        <v>156</v>
      </c>
      <c r="F8" s="20" t="s">
        <v>137</v>
      </c>
      <c r="G8" s="8"/>
    </row>
    <row r="9" spans="1:7" ht="31.5" customHeight="1">
      <c r="A9" s="21"/>
      <c r="B9" s="21"/>
      <c r="C9" s="21"/>
      <c r="D9" s="21"/>
      <c r="E9" s="21"/>
      <c r="F9" s="21"/>
      <c r="G9" s="8"/>
    </row>
    <row r="10" spans="1:7" ht="12.75">
      <c r="A10" s="9" t="s">
        <v>0</v>
      </c>
      <c r="B10" s="9" t="s">
        <v>1</v>
      </c>
      <c r="C10" s="9" t="s">
        <v>3</v>
      </c>
      <c r="D10" s="9" t="s">
        <v>6</v>
      </c>
      <c r="E10" s="9" t="s">
        <v>9</v>
      </c>
      <c r="F10" s="9" t="s">
        <v>74</v>
      </c>
      <c r="G10" s="8"/>
    </row>
    <row r="11" spans="1:6" ht="12.75">
      <c r="A11" s="10" t="s">
        <v>0</v>
      </c>
      <c r="B11" s="11" t="s">
        <v>64</v>
      </c>
      <c r="C11" s="10" t="s">
        <v>2</v>
      </c>
      <c r="D11" s="12">
        <v>90693.88</v>
      </c>
      <c r="E11" s="12">
        <f>E12+E13+E14+E15+E16+E17+E18</f>
        <v>90321.28</v>
      </c>
      <c r="F11" s="12">
        <f>E11*100/D11</f>
        <v>99.58916742783526</v>
      </c>
    </row>
    <row r="12" spans="1:6" ht="33.75">
      <c r="A12" s="13" t="s">
        <v>1</v>
      </c>
      <c r="B12" s="14" t="s">
        <v>142</v>
      </c>
      <c r="C12" s="13" t="s">
        <v>4</v>
      </c>
      <c r="D12" s="15">
        <v>2130.12</v>
      </c>
      <c r="E12" s="15">
        <v>2130.12</v>
      </c>
      <c r="F12" s="12">
        <f aca="true" t="shared" si="0" ref="F12:F60">E12*100/D12</f>
        <v>100</v>
      </c>
    </row>
    <row r="13" spans="1:6" ht="45">
      <c r="A13" s="13" t="s">
        <v>3</v>
      </c>
      <c r="B13" s="14" t="s">
        <v>5</v>
      </c>
      <c r="C13" s="13" t="s">
        <v>7</v>
      </c>
      <c r="D13" s="15">
        <v>2447.56</v>
      </c>
      <c r="E13" s="15">
        <v>2447.56</v>
      </c>
      <c r="F13" s="12">
        <f t="shared" si="0"/>
        <v>100</v>
      </c>
    </row>
    <row r="14" spans="1:6" ht="45">
      <c r="A14" s="13" t="s">
        <v>6</v>
      </c>
      <c r="B14" s="14" t="s">
        <v>8</v>
      </c>
      <c r="C14" s="13" t="s">
        <v>10</v>
      </c>
      <c r="D14" s="15">
        <v>74213.71</v>
      </c>
      <c r="E14" s="15">
        <v>74210.62</v>
      </c>
      <c r="F14" s="12">
        <f t="shared" si="0"/>
        <v>99.99583634883635</v>
      </c>
    </row>
    <row r="15" spans="1:6" ht="12.75">
      <c r="A15" s="13" t="s">
        <v>9</v>
      </c>
      <c r="B15" s="14" t="s">
        <v>111</v>
      </c>
      <c r="C15" s="13" t="s">
        <v>112</v>
      </c>
      <c r="D15" s="15">
        <v>52.6</v>
      </c>
      <c r="E15" s="15">
        <v>48.1</v>
      </c>
      <c r="F15" s="12">
        <f t="shared" si="0"/>
        <v>91.4448669201521</v>
      </c>
    </row>
    <row r="16" spans="1:6" ht="33.75">
      <c r="A16" s="13" t="s">
        <v>74</v>
      </c>
      <c r="B16" s="14" t="s">
        <v>11</v>
      </c>
      <c r="C16" s="13" t="s">
        <v>12</v>
      </c>
      <c r="D16" s="15">
        <v>9632.77</v>
      </c>
      <c r="E16" s="15">
        <v>9632.77</v>
      </c>
      <c r="F16" s="12">
        <f t="shared" si="0"/>
        <v>100</v>
      </c>
    </row>
    <row r="17" spans="1:6" ht="12.75">
      <c r="A17" s="13" t="s">
        <v>75</v>
      </c>
      <c r="B17" s="14" t="s">
        <v>13</v>
      </c>
      <c r="C17" s="13" t="s">
        <v>14</v>
      </c>
      <c r="D17" s="15">
        <v>365</v>
      </c>
      <c r="E17" s="15">
        <v>0</v>
      </c>
      <c r="F17" s="12">
        <f t="shared" si="0"/>
        <v>0</v>
      </c>
    </row>
    <row r="18" spans="1:6" ht="12.75">
      <c r="A18" s="13" t="s">
        <v>76</v>
      </c>
      <c r="B18" s="14" t="s">
        <v>15</v>
      </c>
      <c r="C18" s="13" t="s">
        <v>16</v>
      </c>
      <c r="D18" s="15">
        <v>1852.11</v>
      </c>
      <c r="E18" s="15">
        <v>1852.11</v>
      </c>
      <c r="F18" s="12">
        <f t="shared" si="0"/>
        <v>100</v>
      </c>
    </row>
    <row r="19" spans="1:6" ht="12.75">
      <c r="A19" s="10" t="s">
        <v>77</v>
      </c>
      <c r="B19" s="11" t="s">
        <v>65</v>
      </c>
      <c r="C19" s="10" t="s">
        <v>17</v>
      </c>
      <c r="D19" s="12">
        <v>532.7</v>
      </c>
      <c r="E19" s="12">
        <v>532.7</v>
      </c>
      <c r="F19" s="12">
        <f t="shared" si="0"/>
        <v>100</v>
      </c>
    </row>
    <row r="20" spans="1:6" ht="12.75">
      <c r="A20" s="13" t="s">
        <v>78</v>
      </c>
      <c r="B20" s="14" t="s">
        <v>18</v>
      </c>
      <c r="C20" s="13" t="s">
        <v>19</v>
      </c>
      <c r="D20" s="15">
        <v>532.7</v>
      </c>
      <c r="E20" s="15">
        <v>532.7</v>
      </c>
      <c r="F20" s="12">
        <f t="shared" si="0"/>
        <v>100</v>
      </c>
    </row>
    <row r="21" spans="1:6" ht="21">
      <c r="A21" s="10" t="s">
        <v>79</v>
      </c>
      <c r="B21" s="11" t="s">
        <v>66</v>
      </c>
      <c r="C21" s="10" t="s">
        <v>20</v>
      </c>
      <c r="D21" s="12">
        <v>10467.62</v>
      </c>
      <c r="E21" s="12">
        <f>E22+E23+E24</f>
        <v>10467.62</v>
      </c>
      <c r="F21" s="12">
        <f t="shared" si="0"/>
        <v>100</v>
      </c>
    </row>
    <row r="22" spans="1:6" ht="12.75">
      <c r="A22" s="13" t="s">
        <v>80</v>
      </c>
      <c r="B22" s="14" t="s">
        <v>135</v>
      </c>
      <c r="C22" s="13" t="s">
        <v>21</v>
      </c>
      <c r="D22" s="15">
        <v>4712.33</v>
      </c>
      <c r="E22" s="15">
        <v>4712.33</v>
      </c>
      <c r="F22" s="12">
        <f t="shared" si="0"/>
        <v>100</v>
      </c>
    </row>
    <row r="23" spans="1:6" ht="33.75">
      <c r="A23" s="13" t="s">
        <v>81</v>
      </c>
      <c r="B23" s="14" t="s">
        <v>136</v>
      </c>
      <c r="C23" s="13" t="s">
        <v>122</v>
      </c>
      <c r="D23" s="15">
        <v>5634.89</v>
      </c>
      <c r="E23" s="15">
        <v>5634.89</v>
      </c>
      <c r="F23" s="12">
        <f t="shared" si="0"/>
        <v>100</v>
      </c>
    </row>
    <row r="24" spans="1:6" ht="22.5">
      <c r="A24" s="13" t="s">
        <v>82</v>
      </c>
      <c r="B24" s="14" t="s">
        <v>117</v>
      </c>
      <c r="C24" s="13" t="s">
        <v>118</v>
      </c>
      <c r="D24" s="15">
        <v>120.4</v>
      </c>
      <c r="E24" s="15">
        <v>120.4</v>
      </c>
      <c r="F24" s="12">
        <f t="shared" si="0"/>
        <v>100</v>
      </c>
    </row>
    <row r="25" spans="1:6" ht="12.75">
      <c r="A25" s="10" t="s">
        <v>83</v>
      </c>
      <c r="B25" s="11" t="s">
        <v>67</v>
      </c>
      <c r="C25" s="10" t="s">
        <v>22</v>
      </c>
      <c r="D25" s="12">
        <v>53040.68</v>
      </c>
      <c r="E25" s="12">
        <f>E26+E27+E28+E29+E30</f>
        <v>37886.06</v>
      </c>
      <c r="F25" s="12">
        <f t="shared" si="0"/>
        <v>71.42830748022084</v>
      </c>
    </row>
    <row r="26" spans="1:6" ht="12.75">
      <c r="A26" s="13" t="s">
        <v>84</v>
      </c>
      <c r="B26" s="14" t="s">
        <v>23</v>
      </c>
      <c r="C26" s="13" t="s">
        <v>24</v>
      </c>
      <c r="D26" s="15">
        <v>3374.03</v>
      </c>
      <c r="E26" s="15">
        <v>3374.03</v>
      </c>
      <c r="F26" s="12">
        <f t="shared" si="0"/>
        <v>100</v>
      </c>
    </row>
    <row r="27" spans="1:6" ht="12.75">
      <c r="A27" s="13" t="s">
        <v>85</v>
      </c>
      <c r="B27" s="14" t="s">
        <v>25</v>
      </c>
      <c r="C27" s="13" t="s">
        <v>26</v>
      </c>
      <c r="D27" s="15">
        <v>11147.04</v>
      </c>
      <c r="E27" s="15">
        <v>10136.16</v>
      </c>
      <c r="F27" s="12">
        <f t="shared" si="0"/>
        <v>90.9314042113422</v>
      </c>
    </row>
    <row r="28" spans="1:6" ht="12.75">
      <c r="A28" s="13" t="s">
        <v>86</v>
      </c>
      <c r="B28" s="14" t="s">
        <v>27</v>
      </c>
      <c r="C28" s="13" t="s">
        <v>28</v>
      </c>
      <c r="D28" s="15">
        <v>24683.06</v>
      </c>
      <c r="E28" s="15">
        <v>11142.84</v>
      </c>
      <c r="F28" s="12">
        <f t="shared" si="0"/>
        <v>45.14367343433107</v>
      </c>
    </row>
    <row r="29" spans="1:6" ht="12.75">
      <c r="A29" s="13" t="s">
        <v>87</v>
      </c>
      <c r="B29" s="14" t="s">
        <v>129</v>
      </c>
      <c r="C29" s="13" t="s">
        <v>130</v>
      </c>
      <c r="D29" s="15">
        <v>531.42</v>
      </c>
      <c r="E29" s="15">
        <v>531.42</v>
      </c>
      <c r="F29" s="12">
        <f t="shared" si="0"/>
        <v>100</v>
      </c>
    </row>
    <row r="30" spans="1:6" ht="22.5">
      <c r="A30" s="13" t="s">
        <v>88</v>
      </c>
      <c r="B30" s="14" t="s">
        <v>29</v>
      </c>
      <c r="C30" s="13" t="s">
        <v>30</v>
      </c>
      <c r="D30" s="15">
        <v>13305.12</v>
      </c>
      <c r="E30" s="15">
        <v>12701.61</v>
      </c>
      <c r="F30" s="12">
        <f t="shared" si="0"/>
        <v>95.46407698690429</v>
      </c>
    </row>
    <row r="31" spans="1:6" ht="12.75">
      <c r="A31" s="10" t="s">
        <v>89</v>
      </c>
      <c r="B31" s="11" t="s">
        <v>68</v>
      </c>
      <c r="C31" s="10" t="s">
        <v>31</v>
      </c>
      <c r="D31" s="12">
        <v>144109.02</v>
      </c>
      <c r="E31" s="12">
        <f>E32+E33+E34+E35</f>
        <v>131941.77000000002</v>
      </c>
      <c r="F31" s="12">
        <f t="shared" si="0"/>
        <v>91.5569129538179</v>
      </c>
    </row>
    <row r="32" spans="1:6" ht="12.75">
      <c r="A32" s="13" t="s">
        <v>90</v>
      </c>
      <c r="B32" s="14" t="s">
        <v>123</v>
      </c>
      <c r="C32" s="13" t="s">
        <v>125</v>
      </c>
      <c r="D32" s="15">
        <v>22806.86</v>
      </c>
      <c r="E32" s="15">
        <v>11033.48</v>
      </c>
      <c r="F32" s="12">
        <f t="shared" si="0"/>
        <v>48.37790033349615</v>
      </c>
    </row>
    <row r="33" spans="1:6" ht="12.75">
      <c r="A33" s="13" t="s">
        <v>91</v>
      </c>
      <c r="B33" s="14" t="s">
        <v>32</v>
      </c>
      <c r="C33" s="13" t="s">
        <v>33</v>
      </c>
      <c r="D33" s="15">
        <v>43265.07</v>
      </c>
      <c r="E33" s="15">
        <v>43230.9</v>
      </c>
      <c r="F33" s="12">
        <f t="shared" si="0"/>
        <v>99.92102173878374</v>
      </c>
    </row>
    <row r="34" spans="1:6" ht="12.75">
      <c r="A34" s="13" t="s">
        <v>92</v>
      </c>
      <c r="B34" s="14" t="s">
        <v>124</v>
      </c>
      <c r="C34" s="13" t="s">
        <v>126</v>
      </c>
      <c r="D34" s="15">
        <v>72637.54</v>
      </c>
      <c r="E34" s="15">
        <v>72353.14</v>
      </c>
      <c r="F34" s="12">
        <f t="shared" si="0"/>
        <v>99.6084669166935</v>
      </c>
    </row>
    <row r="35" spans="1:6" ht="22.5">
      <c r="A35" s="13" t="s">
        <v>93</v>
      </c>
      <c r="B35" s="14" t="s">
        <v>34</v>
      </c>
      <c r="C35" s="13" t="s">
        <v>35</v>
      </c>
      <c r="D35" s="15">
        <v>5399.55</v>
      </c>
      <c r="E35" s="15">
        <v>5324.25</v>
      </c>
      <c r="F35" s="12">
        <f t="shared" si="0"/>
        <v>98.6054393421674</v>
      </c>
    </row>
    <row r="36" spans="1:6" ht="12.75">
      <c r="A36" s="10" t="s">
        <v>94</v>
      </c>
      <c r="B36" s="11" t="s">
        <v>113</v>
      </c>
      <c r="C36" s="10" t="s">
        <v>115</v>
      </c>
      <c r="D36" s="12">
        <v>469.86</v>
      </c>
      <c r="E36" s="12">
        <f>E37+E38</f>
        <v>469.74</v>
      </c>
      <c r="F36" s="12">
        <f t="shared" si="0"/>
        <v>99.97446047758906</v>
      </c>
    </row>
    <row r="37" spans="1:6" ht="22.5">
      <c r="A37" s="13" t="s">
        <v>95</v>
      </c>
      <c r="B37" s="14" t="s">
        <v>127</v>
      </c>
      <c r="C37" s="13" t="s">
        <v>128</v>
      </c>
      <c r="D37" s="15">
        <v>354.17</v>
      </c>
      <c r="E37" s="15">
        <v>354.05</v>
      </c>
      <c r="F37" s="12">
        <f t="shared" si="0"/>
        <v>99.96611796594856</v>
      </c>
    </row>
    <row r="38" spans="1:6" ht="22.5">
      <c r="A38" s="13" t="s">
        <v>96</v>
      </c>
      <c r="B38" s="14" t="s">
        <v>114</v>
      </c>
      <c r="C38" s="13" t="s">
        <v>116</v>
      </c>
      <c r="D38" s="15">
        <v>115.69</v>
      </c>
      <c r="E38" s="15">
        <v>115.69</v>
      </c>
      <c r="F38" s="12">
        <f t="shared" si="0"/>
        <v>100</v>
      </c>
    </row>
    <row r="39" spans="1:6" ht="12.75">
      <c r="A39" s="10" t="s">
        <v>97</v>
      </c>
      <c r="B39" s="11" t="s">
        <v>69</v>
      </c>
      <c r="C39" s="10" t="s">
        <v>36</v>
      </c>
      <c r="D39" s="12">
        <v>378483.28</v>
      </c>
      <c r="E39" s="12">
        <f>E40+E41+E42+E43+E44</f>
        <v>377982.27999999997</v>
      </c>
      <c r="F39" s="12">
        <f t="shared" si="0"/>
        <v>99.86762955552487</v>
      </c>
    </row>
    <row r="40" spans="1:6" ht="12.75">
      <c r="A40" s="13" t="s">
        <v>98</v>
      </c>
      <c r="B40" s="14" t="s">
        <v>37</v>
      </c>
      <c r="C40" s="13" t="s">
        <v>38</v>
      </c>
      <c r="D40" s="15">
        <v>71638.76</v>
      </c>
      <c r="E40" s="15">
        <v>71630.67</v>
      </c>
      <c r="F40" s="12">
        <f t="shared" si="0"/>
        <v>99.9887072305551</v>
      </c>
    </row>
    <row r="41" spans="1:6" ht="12.75">
      <c r="A41" s="13" t="s">
        <v>99</v>
      </c>
      <c r="B41" s="14" t="s">
        <v>39</v>
      </c>
      <c r="C41" s="13" t="s">
        <v>40</v>
      </c>
      <c r="D41" s="15">
        <v>253612.55</v>
      </c>
      <c r="E41" s="15">
        <v>253496.01</v>
      </c>
      <c r="F41" s="12">
        <f t="shared" si="0"/>
        <v>99.95404801536833</v>
      </c>
    </row>
    <row r="42" spans="1:6" ht="12.75">
      <c r="A42" s="13" t="s">
        <v>100</v>
      </c>
      <c r="B42" s="14" t="s">
        <v>120</v>
      </c>
      <c r="C42" s="13" t="s">
        <v>119</v>
      </c>
      <c r="D42" s="15">
        <v>17773.67</v>
      </c>
      <c r="E42" s="15">
        <v>17763.29</v>
      </c>
      <c r="F42" s="12">
        <f t="shared" si="0"/>
        <v>99.94159900572026</v>
      </c>
    </row>
    <row r="43" spans="1:6" ht="12.75">
      <c r="A43" s="13" t="s">
        <v>101</v>
      </c>
      <c r="B43" s="14" t="s">
        <v>143</v>
      </c>
      <c r="C43" s="13" t="s">
        <v>41</v>
      </c>
      <c r="D43" s="15">
        <v>4687.66</v>
      </c>
      <c r="E43" s="15">
        <v>4591.25</v>
      </c>
      <c r="F43" s="12">
        <f t="shared" si="0"/>
        <v>97.9433235345567</v>
      </c>
    </row>
    <row r="44" spans="1:6" ht="12.75">
      <c r="A44" s="13" t="s">
        <v>102</v>
      </c>
      <c r="B44" s="14" t="s">
        <v>42</v>
      </c>
      <c r="C44" s="13" t="s">
        <v>43</v>
      </c>
      <c r="D44" s="15">
        <v>30770.64</v>
      </c>
      <c r="E44" s="15">
        <v>30501.06</v>
      </c>
      <c r="F44" s="12">
        <f t="shared" si="0"/>
        <v>99.12390512514527</v>
      </c>
    </row>
    <row r="45" spans="1:6" ht="12.75">
      <c r="A45" s="10" t="s">
        <v>103</v>
      </c>
      <c r="B45" s="11" t="s">
        <v>70</v>
      </c>
      <c r="C45" s="10" t="s">
        <v>44</v>
      </c>
      <c r="D45" s="12">
        <v>89719.73</v>
      </c>
      <c r="E45" s="12">
        <f>E46+E47</f>
        <v>89213.73999999999</v>
      </c>
      <c r="F45" s="12">
        <f t="shared" si="0"/>
        <v>99.4360326318414</v>
      </c>
    </row>
    <row r="46" spans="1:6" ht="12.75">
      <c r="A46" s="13" t="s">
        <v>104</v>
      </c>
      <c r="B46" s="14" t="s">
        <v>45</v>
      </c>
      <c r="C46" s="13" t="s">
        <v>46</v>
      </c>
      <c r="D46" s="15">
        <v>65791.44</v>
      </c>
      <c r="E46" s="15">
        <v>65317.38</v>
      </c>
      <c r="F46" s="12">
        <f t="shared" si="0"/>
        <v>99.27945033578835</v>
      </c>
    </row>
    <row r="47" spans="1:6" ht="22.5">
      <c r="A47" s="13" t="s">
        <v>105</v>
      </c>
      <c r="B47" s="14" t="s">
        <v>47</v>
      </c>
      <c r="C47" s="13" t="s">
        <v>48</v>
      </c>
      <c r="D47" s="15">
        <v>23928.29</v>
      </c>
      <c r="E47" s="15">
        <v>23896.36</v>
      </c>
      <c r="F47" s="12">
        <f t="shared" si="0"/>
        <v>99.8665596246117</v>
      </c>
    </row>
    <row r="48" spans="1:6" ht="12.75">
      <c r="A48" s="10" t="s">
        <v>106</v>
      </c>
      <c r="B48" s="11" t="s">
        <v>71</v>
      </c>
      <c r="C48" s="10" t="s">
        <v>49</v>
      </c>
      <c r="D48" s="12">
        <v>55.04</v>
      </c>
      <c r="E48" s="12">
        <f>E49</f>
        <v>55.04</v>
      </c>
      <c r="F48" s="12">
        <f t="shared" si="0"/>
        <v>100</v>
      </c>
    </row>
    <row r="49" spans="1:6" ht="12.75">
      <c r="A49" s="13" t="s">
        <v>107</v>
      </c>
      <c r="B49" s="14" t="s">
        <v>144</v>
      </c>
      <c r="C49" s="13" t="s">
        <v>50</v>
      </c>
      <c r="D49" s="15">
        <v>55.04</v>
      </c>
      <c r="E49" s="15">
        <v>55.04</v>
      </c>
      <c r="F49" s="12">
        <f t="shared" si="0"/>
        <v>100</v>
      </c>
    </row>
    <row r="50" spans="1:6" ht="12.75">
      <c r="A50" s="10" t="s">
        <v>108</v>
      </c>
      <c r="B50" s="11" t="s">
        <v>72</v>
      </c>
      <c r="C50" s="10" t="s">
        <v>51</v>
      </c>
      <c r="D50" s="12">
        <v>34337.86</v>
      </c>
      <c r="E50" s="12">
        <f>E51+E52+E53+E54</f>
        <v>34096.27</v>
      </c>
      <c r="F50" s="12">
        <f t="shared" si="0"/>
        <v>99.2964325674343</v>
      </c>
    </row>
    <row r="51" spans="1:6" ht="12.75">
      <c r="A51" s="13" t="s">
        <v>109</v>
      </c>
      <c r="B51" s="14" t="s">
        <v>52</v>
      </c>
      <c r="C51" s="13" t="s">
        <v>53</v>
      </c>
      <c r="D51" s="15">
        <v>1371.52</v>
      </c>
      <c r="E51" s="15">
        <v>1371.52</v>
      </c>
      <c r="F51" s="12">
        <f t="shared" si="0"/>
        <v>100</v>
      </c>
    </row>
    <row r="52" spans="1:6" ht="12.75">
      <c r="A52" s="13" t="s">
        <v>110</v>
      </c>
      <c r="B52" s="14" t="s">
        <v>54</v>
      </c>
      <c r="C52" s="13" t="s">
        <v>55</v>
      </c>
      <c r="D52" s="15">
        <v>31970.43</v>
      </c>
      <c r="E52" s="15">
        <v>31791.87</v>
      </c>
      <c r="F52" s="12">
        <f t="shared" si="0"/>
        <v>99.44148389621284</v>
      </c>
    </row>
    <row r="53" spans="1:6" ht="12.75">
      <c r="A53" s="13" t="s">
        <v>131</v>
      </c>
      <c r="B53" s="14" t="s">
        <v>56</v>
      </c>
      <c r="C53" s="13" t="s">
        <v>57</v>
      </c>
      <c r="D53" s="15">
        <v>159.91</v>
      </c>
      <c r="E53" s="15">
        <v>96.88</v>
      </c>
      <c r="F53" s="12">
        <f t="shared" si="0"/>
        <v>60.584078544181104</v>
      </c>
    </row>
    <row r="54" spans="1:6" ht="12.75">
      <c r="A54" s="13" t="s">
        <v>132</v>
      </c>
      <c r="B54" s="14" t="s">
        <v>58</v>
      </c>
      <c r="C54" s="13" t="s">
        <v>59</v>
      </c>
      <c r="D54" s="15">
        <v>836</v>
      </c>
      <c r="E54" s="15">
        <v>836</v>
      </c>
      <c r="F54" s="12">
        <f t="shared" si="0"/>
        <v>100</v>
      </c>
    </row>
    <row r="55" spans="1:6" ht="12.75">
      <c r="A55" s="10" t="s">
        <v>133</v>
      </c>
      <c r="B55" s="11" t="s">
        <v>73</v>
      </c>
      <c r="C55" s="10" t="s">
        <v>60</v>
      </c>
      <c r="D55" s="12">
        <v>24995.56</v>
      </c>
      <c r="E55" s="12">
        <f>E56+E57</f>
        <v>24494</v>
      </c>
      <c r="F55" s="12">
        <f t="shared" si="0"/>
        <v>97.99340362848442</v>
      </c>
    </row>
    <row r="56" spans="1:6" ht="12.75">
      <c r="A56" s="13" t="s">
        <v>121</v>
      </c>
      <c r="B56" s="14" t="s">
        <v>61</v>
      </c>
      <c r="C56" s="13" t="s">
        <v>62</v>
      </c>
      <c r="D56" s="15">
        <v>15758.51</v>
      </c>
      <c r="E56" s="15">
        <v>15256.95</v>
      </c>
      <c r="F56" s="12">
        <f t="shared" si="0"/>
        <v>96.81721177954007</v>
      </c>
    </row>
    <row r="57" spans="1:6" ht="12.75">
      <c r="A57" s="13" t="s">
        <v>134</v>
      </c>
      <c r="B57" s="14" t="s">
        <v>145</v>
      </c>
      <c r="C57" s="13" t="s">
        <v>146</v>
      </c>
      <c r="D57" s="15">
        <v>9237.05</v>
      </c>
      <c r="E57" s="15">
        <v>9237.05</v>
      </c>
      <c r="F57" s="12">
        <f t="shared" si="0"/>
        <v>100</v>
      </c>
    </row>
    <row r="58" spans="1:6" ht="21">
      <c r="A58" s="10" t="s">
        <v>147</v>
      </c>
      <c r="B58" s="11" t="s">
        <v>148</v>
      </c>
      <c r="C58" s="10" t="s">
        <v>149</v>
      </c>
      <c r="D58" s="12">
        <v>2.97</v>
      </c>
      <c r="E58" s="12">
        <f>E59</f>
        <v>1.89</v>
      </c>
      <c r="F58" s="12">
        <f t="shared" si="0"/>
        <v>63.63636363636363</v>
      </c>
    </row>
    <row r="59" spans="1:6" ht="22.5">
      <c r="A59" s="13" t="s">
        <v>150</v>
      </c>
      <c r="B59" s="14" t="s">
        <v>151</v>
      </c>
      <c r="C59" s="13" t="s">
        <v>152</v>
      </c>
      <c r="D59" s="15">
        <v>2.97</v>
      </c>
      <c r="E59" s="15">
        <v>1.89</v>
      </c>
      <c r="F59" s="12">
        <f t="shared" si="0"/>
        <v>63.63636363636363</v>
      </c>
    </row>
    <row r="60" spans="1:6" ht="12.75">
      <c r="A60" s="16" t="s">
        <v>153</v>
      </c>
      <c r="B60" s="17" t="s">
        <v>154</v>
      </c>
      <c r="C60" s="16"/>
      <c r="D60" s="18">
        <v>826908.19</v>
      </c>
      <c r="E60" s="18">
        <f>E11+E19+E21+E25+E31+E36+E39+E45+E50+E55+E58+E48</f>
        <v>797462.39</v>
      </c>
      <c r="F60" s="12">
        <f t="shared" si="0"/>
        <v>96.43904845107411</v>
      </c>
    </row>
  </sheetData>
  <sheetProtection/>
  <mergeCells count="10">
    <mergeCell ref="C8:C9"/>
    <mergeCell ref="D8:D9"/>
    <mergeCell ref="E8:E9"/>
    <mergeCell ref="F8:F9"/>
    <mergeCell ref="A6:F6"/>
    <mergeCell ref="E2:F2"/>
    <mergeCell ref="D4:F4"/>
    <mergeCell ref="A7:B7"/>
    <mergeCell ref="A8:A9"/>
    <mergeCell ref="B8:B9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2021-12-28T03:20:07Z</cp:lastPrinted>
  <dcterms:created xsi:type="dcterms:W3CDTF">2012-04-27T13:41:15Z</dcterms:created>
  <dcterms:modified xsi:type="dcterms:W3CDTF">2023-03-14T08:56:27Z</dcterms:modified>
  <cp:category/>
  <cp:version/>
  <cp:contentType/>
  <cp:contentStatus/>
</cp:coreProperties>
</file>